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40" windowWidth="28320" windowHeight="7455" activeTab="0"/>
  </bookViews>
  <sheets>
    <sheet name="8.1" sheetId="1" r:id="rId1"/>
  </sheets>
  <definedNames>
    <definedName name="_xlfn.SUMIFS" hidden="1">#NAME?</definedName>
    <definedName name="TABLE" localSheetId="0">'8.1'!#REF!</definedName>
    <definedName name="TABLE_2" localSheetId="0">'8.1'!#REF!</definedName>
    <definedName name="_xlnm.Print_Area" localSheetId="0">'8.1'!$A$1:$AA$58</definedName>
  </definedNames>
  <calcPr fullCalcOnLoad="1" refMode="R1C1"/>
</workbook>
</file>

<file path=xl/sharedStrings.xml><?xml version="1.0" encoding="utf-8"?>
<sst xmlns="http://schemas.openxmlformats.org/spreadsheetml/2006/main" count="360" uniqueCount="157">
  <si>
    <t>4</t>
  </si>
  <si>
    <t>12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</si>
  <si>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</si>
  <si>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</si>
  <si>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</si>
  <si>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</si>
  <si>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</si>
  <si>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</si>
  <si>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</si>
  <si>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</si>
  <si>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</si>
  <si>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</si>
  <si>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АО "ММРП"</t>
  </si>
  <si>
    <t>ТП</t>
  </si>
  <si>
    <t>ФТП-1</t>
  </si>
  <si>
    <t>ФТП-2</t>
  </si>
  <si>
    <t>ТП-1</t>
  </si>
  <si>
    <t>КЛ</t>
  </si>
  <si>
    <t>1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</si>
  <si>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</si>
  <si>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х</t>
  </si>
  <si>
    <t>В1</t>
  </si>
  <si>
    <t>0; 1</t>
  </si>
  <si>
    <t>В</t>
  </si>
  <si>
    <t>- по внерегламентным отключениям</t>
  </si>
  <si>
    <t>0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</si>
  <si>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</si>
  <si>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</si>
  <si>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</si>
  <si>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</si>
  <si>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</si>
  <si>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</si>
  <si>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</si>
  <si>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</si>
  <si>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</si>
  <si>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</si>
  <si>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</si>
  <si>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</si>
  <si>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</si>
  <si>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</si>
  <si>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</si>
  <si>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</si>
  <si>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</si>
  <si>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</si>
  <si>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</si>
  <si>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</si>
  <si>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</si>
  <si>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</si>
  <si>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</si>
  <si>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</si>
  <si>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</si>
  <si>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</si>
  <si>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</si>
  <si>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</si>
  <si>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</si>
  <si>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</si>
  <si>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</si>
  <si>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КВЛ, ПС, ТП, РП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</si>
  <si>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</si>
  <si>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</si>
  <si>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</si>
  <si>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</si>
  <si>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</si>
  <si>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</si>
  <si>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</si>
  <si>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</si>
  <si>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6 (6.3)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</si>
  <si>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</si>
  <si>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 xml:space="preserve">         Должность                                                                                             Ф.И.О.                                                                подпись                         </t>
  </si>
  <si>
    <t>16</t>
  </si>
  <si>
    <t>17</t>
  </si>
  <si>
    <t>18</t>
  </si>
  <si>
    <t>ТП-19</t>
  </si>
  <si>
    <t>Пsaidi</t>
  </si>
  <si>
    <t>С.М. Дубовский</t>
  </si>
  <si>
    <t xml:space="preserve">Зам. начальника энергохозяйства                          Креславский О.И.                  </t>
  </si>
  <si>
    <t>ЦРП</t>
  </si>
  <si>
    <t>09,00 2021.01.14</t>
  </si>
  <si>
    <t>09,05 2021.01.14</t>
  </si>
  <si>
    <t>ТП-4</t>
  </si>
  <si>
    <t>10,00 2021.01.27</t>
  </si>
  <si>
    <t>10,10 2021.01.27</t>
  </si>
  <si>
    <t>16,00 2021.01.27</t>
  </si>
  <si>
    <t>16,10 2021.01.27</t>
  </si>
  <si>
    <t>КТП-2</t>
  </si>
  <si>
    <t>13,00 2021.02.16</t>
  </si>
  <si>
    <t>14,05 2021.02.16</t>
  </si>
  <si>
    <t>13,00 2021.03.01</t>
  </si>
  <si>
    <t>13,15 2021.03.01</t>
  </si>
  <si>
    <t>13,00 2021.03.03</t>
  </si>
  <si>
    <t>13,15 2021.03.03</t>
  </si>
  <si>
    <t>09,00 2021.04.06</t>
  </si>
  <si>
    <t>09,20 2021.04.06</t>
  </si>
  <si>
    <t>Ф-15</t>
  </si>
  <si>
    <t>03,30 2021.04.08</t>
  </si>
  <si>
    <t>04,10 2021.04.08</t>
  </si>
  <si>
    <t>АО " Мурманский рыбокомбинат"</t>
  </si>
  <si>
    <t>ООО "АББ"</t>
  </si>
  <si>
    <t>б/н 08.04.2021</t>
  </si>
  <si>
    <t>3.4.9.1</t>
  </si>
  <si>
    <t>11,15 2021.04.19</t>
  </si>
  <si>
    <t>11,25 2021.04.19</t>
  </si>
  <si>
    <t>Ф-16</t>
  </si>
  <si>
    <t>10,05 2021.05.13</t>
  </si>
  <si>
    <t>10,35 2021.05.13</t>
  </si>
  <si>
    <t>ТП,КЛ</t>
  </si>
  <si>
    <t>Ф- КТП-2</t>
  </si>
  <si>
    <t>11,00 2021.06.08</t>
  </si>
  <si>
    <t>11,10 2021.06.08</t>
  </si>
  <si>
    <t>15,10 2021.06.15</t>
  </si>
  <si>
    <t>15,15 2021.06.15</t>
  </si>
  <si>
    <t>Ф-МРК</t>
  </si>
  <si>
    <t>09,30 2021.06.21</t>
  </si>
  <si>
    <t>09,35 2021.06.21</t>
  </si>
  <si>
    <t>ТП-2</t>
  </si>
  <si>
    <t>12,00 2021.07.01</t>
  </si>
  <si>
    <t>13,10 2021.07.01</t>
  </si>
  <si>
    <t>12,30 2021.07.08</t>
  </si>
  <si>
    <t>13,40 2021.07.08</t>
  </si>
  <si>
    <t>10,00 2021.07.27</t>
  </si>
  <si>
    <t>11,15 2021.07.27</t>
  </si>
  <si>
    <t>ТП-12</t>
  </si>
  <si>
    <t>09,00 2021.07.28</t>
  </si>
  <si>
    <t>09,40 2021.07.28</t>
  </si>
  <si>
    <t>Ф.22</t>
  </si>
  <si>
    <t>17,50 2021.08.31</t>
  </si>
  <si>
    <t>18,03 2021.08.31</t>
  </si>
  <si>
    <t>ПУ ФСБ по заподному арктическому контролю,ООО "Мурманские рыбопродукты", ООО "АББ", ООО "Русская треска", ООО "СЗРК-Мурманск", АО "Мурманский рыбокомбинат", ООО "Мурманский рыбокомбинат"</t>
  </si>
  <si>
    <t>АО "Оборонэнерго" - филиал "Северо-Западный" (Мурманская обл)</t>
  </si>
  <si>
    <t>14,00 2021.08.17</t>
  </si>
  <si>
    <t>13,00 2021.08.27</t>
  </si>
  <si>
    <t>ЦРП яч.4</t>
  </si>
  <si>
    <t>13,50 2021.09.25</t>
  </si>
  <si>
    <t>15,00 2021.09.25</t>
  </si>
  <si>
    <t>КЛ 6 (6.3) кВ</t>
  </si>
  <si>
    <t>АО "ММРП" за 2021 год</t>
  </si>
  <si>
    <t>АО" ММРП"</t>
  </si>
  <si>
    <t>РП-8</t>
  </si>
  <si>
    <t>12,00 2021.09.04</t>
  </si>
  <si>
    <t>РП</t>
  </si>
  <si>
    <t>11,00 2021.09.13</t>
  </si>
  <si>
    <t>10,30 2021.09.20</t>
  </si>
  <si>
    <t>3.4.9.3</t>
  </si>
  <si>
    <t>ЦРП с.2 яч.20</t>
  </si>
  <si>
    <t>11,30 2021.10.12</t>
  </si>
  <si>
    <t>ФТП-1 я.1 яч.19</t>
  </si>
  <si>
    <t>10,20 2021.10.19</t>
  </si>
  <si>
    <t>9,30 2021.10.28</t>
  </si>
  <si>
    <t>ФТП-1 ру-6, яч.34</t>
  </si>
  <si>
    <t>11,25 2021.11.08</t>
  </si>
  <si>
    <t xml:space="preserve">ТП-2 </t>
  </si>
  <si>
    <t>10,00 2021.11.11</t>
  </si>
  <si>
    <t>11,00 2021.11.22</t>
  </si>
  <si>
    <t>ТП-13А</t>
  </si>
  <si>
    <t>ТП-9</t>
  </si>
  <si>
    <t>09,00 2021.12.24</t>
  </si>
  <si>
    <t>10,00 2021.12.27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</si>
</sst>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hh\,\ mm\,\ yyyy\.mm\.dd"/>
    <numFmt numFmtId="177" formatCode="mmm/yyyy"/>
    <numFmt numFmtId="178" formatCode="0.0000000"/>
    <numFmt numFmtId="179" formatCode="0.000000"/>
    <numFmt numFmtId="180" formatCode="0.00000"/>
    <numFmt numFmtId="181" formatCode="0.0"/>
    <numFmt numFmtId="182" formatCode="#,##0.000"/>
    <numFmt numFmtId="183" formatCode="0.00000000"/>
    <numFmt numFmtId="184" formatCode="#,##0.0"/>
    <numFmt numFmtId="185" formatCode="0.000000000"/>
    <numFmt numFmtId="186" formatCode="0.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0" xfId="52" applyFont="1" applyBorder="1" applyAlignment="1">
      <alignment horizontal="left" vertical="top"/>
      <protection/>
    </xf>
    <xf numFmtId="0" fontId="5" fillId="0" borderId="0" xfId="52" applyFont="1" applyBorder="1" applyAlignment="1">
      <alignment horizontal="center" vertical="top"/>
      <protection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left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textRotation="90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2" xfId="52" applyNumberFormat="1" applyFont="1" applyFill="1" applyBorder="1" applyAlignment="1">
      <alignment horizontal="center" vertical="center"/>
      <protection/>
    </xf>
    <xf numFmtId="49" fontId="2" fillId="0" borderId="12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2" fillId="0" borderId="14" xfId="52" applyNumberFormat="1" applyFont="1" applyFill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/>
      <protection/>
    </xf>
    <xf numFmtId="49" fontId="2" fillId="0" borderId="14" xfId="52" applyNumberFormat="1" applyFont="1" applyFill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49" fontId="2" fillId="0" borderId="14" xfId="52" applyNumberFormat="1" applyFont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49" fontId="2" fillId="0" borderId="18" xfId="52" applyNumberFormat="1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>
      <alignment horizontal="center" vertical="center" wrapText="1"/>
      <protection/>
    </xf>
    <xf numFmtId="14" fontId="52" fillId="0" borderId="19" xfId="0" applyNumberFormat="1" applyFont="1" applyFill="1" applyBorder="1" applyAlignment="1" applyProtection="1">
      <alignment horizontal="center" vertical="center" wrapText="1"/>
      <protection/>
    </xf>
    <xf numFmtId="0" fontId="53" fillId="0" borderId="19" xfId="0" applyFont="1" applyFill="1" applyBorder="1" applyAlignment="1" applyProtection="1">
      <alignment horizontal="center" vertical="center" wrapText="1"/>
      <protection/>
    </xf>
    <xf numFmtId="0" fontId="11" fillId="0" borderId="12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2" applyNumberFormat="1" applyFont="1" applyFill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0" fontId="9" fillId="0" borderId="12" xfId="52" applyNumberFormat="1" applyFont="1" applyFill="1" applyBorder="1" applyAlignment="1">
      <alignment horizontal="center" vertical="center"/>
      <protection/>
    </xf>
    <xf numFmtId="0" fontId="2" fillId="0" borderId="12" xfId="52" applyNumberFormat="1" applyFont="1" applyBorder="1" applyAlignment="1">
      <alignment horizontal="center" vertical="center"/>
      <protection/>
    </xf>
    <xf numFmtId="181" fontId="9" fillId="0" borderId="12" xfId="52" applyNumberFormat="1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54" fillId="0" borderId="0" xfId="52" applyFont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/>
      <protection/>
    </xf>
    <xf numFmtId="0" fontId="3" fillId="0" borderId="0" xfId="52" applyFont="1" applyFill="1" applyBorder="1" applyAlignment="1">
      <alignment/>
      <protection/>
    </xf>
    <xf numFmtId="0" fontId="5" fillId="0" borderId="0" xfId="52" applyFont="1" applyBorder="1" applyAlignment="1">
      <alignment vertical="top"/>
      <protection/>
    </xf>
    <xf numFmtId="0" fontId="5" fillId="0" borderId="20" xfId="52" applyFont="1" applyBorder="1" applyAlignment="1">
      <alignment vertical="top"/>
      <protection/>
    </xf>
    <xf numFmtId="0" fontId="6" fillId="0" borderId="0" xfId="52" applyFont="1" applyBorder="1" applyAlignment="1">
      <alignment vertical="top"/>
      <protection/>
    </xf>
    <xf numFmtId="0" fontId="11" fillId="0" borderId="14" xfId="52" applyNumberFormat="1" applyFont="1" applyFill="1" applyBorder="1" applyAlignment="1">
      <alignment horizontal="center" vertical="center" wrapText="1"/>
      <protection/>
    </xf>
    <xf numFmtId="0" fontId="9" fillId="0" borderId="12" xfId="52" applyNumberFormat="1" applyFont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49" fontId="9" fillId="0" borderId="12" xfId="52" applyNumberFormat="1" applyFont="1" applyBorder="1" applyAlignment="1">
      <alignment horizontal="center" vertical="center"/>
      <protection/>
    </xf>
    <xf numFmtId="0" fontId="55" fillId="0" borderId="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left" vertical="top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49" fontId="54" fillId="0" borderId="10" xfId="52" applyNumberFormat="1" applyFont="1" applyFill="1" applyBorder="1" applyAlignment="1">
      <alignment horizontal="center" vertical="center"/>
      <protection/>
    </xf>
    <xf numFmtId="0" fontId="54" fillId="0" borderId="10" xfId="52" applyFont="1" applyFill="1" applyBorder="1" applyAlignment="1">
      <alignment horizontal="left" vertical="center" wrapText="1"/>
      <protection/>
    </xf>
    <xf numFmtId="0" fontId="54" fillId="0" borderId="10" xfId="52" applyFont="1" applyFill="1" applyBorder="1" applyAlignment="1">
      <alignment horizontal="center" vertical="center" wrapText="1"/>
      <protection/>
    </xf>
    <xf numFmtId="49" fontId="54" fillId="0" borderId="10" xfId="52" applyNumberFormat="1" applyFont="1" applyFill="1" applyBorder="1" applyAlignment="1">
      <alignment horizontal="center" vertical="center" wrapText="1"/>
      <protection/>
    </xf>
    <xf numFmtId="0" fontId="54" fillId="0" borderId="10" xfId="52" applyFont="1" applyFill="1" applyBorder="1" applyAlignment="1">
      <alignment horizontal="center" vertical="center"/>
      <protection/>
    </xf>
    <xf numFmtId="0" fontId="54" fillId="0" borderId="10" xfId="52" applyNumberFormat="1" applyFont="1" applyFill="1" applyBorder="1" applyAlignment="1">
      <alignment horizontal="center" vertical="center"/>
      <protection/>
    </xf>
    <xf numFmtId="0" fontId="56" fillId="0" borderId="10" xfId="52" applyNumberFormat="1" applyFont="1" applyFill="1" applyBorder="1" applyAlignment="1">
      <alignment horizontal="center" vertical="center" wrapText="1"/>
      <protection/>
    </xf>
    <xf numFmtId="0" fontId="54" fillId="0" borderId="10" xfId="52" applyNumberFormat="1" applyFont="1" applyFill="1" applyBorder="1" applyAlignment="1">
      <alignment horizontal="center" vertical="center" wrapText="1"/>
      <protection/>
    </xf>
    <xf numFmtId="49" fontId="54" fillId="0" borderId="12" xfId="52" applyNumberFormat="1" applyFont="1" applyFill="1" applyBorder="1" applyAlignment="1">
      <alignment horizontal="center" vertical="center"/>
      <protection/>
    </xf>
    <xf numFmtId="0" fontId="54" fillId="0" borderId="12" xfId="52" applyNumberFormat="1" applyFont="1" applyFill="1" applyBorder="1" applyAlignment="1">
      <alignment horizontal="center" vertical="center"/>
      <protection/>
    </xf>
    <xf numFmtId="49" fontId="54" fillId="0" borderId="10" xfId="52" applyNumberFormat="1" applyFont="1" applyBorder="1" applyAlignment="1">
      <alignment horizontal="center" vertical="center"/>
      <protection/>
    </xf>
    <xf numFmtId="180" fontId="54" fillId="0" borderId="0" xfId="52" applyNumberFormat="1" applyFont="1" applyBorder="1" applyAlignment="1">
      <alignment horizontal="center" vertical="center" wrapText="1"/>
      <protection/>
    </xf>
    <xf numFmtId="0" fontId="54" fillId="0" borderId="10" xfId="52" applyNumberFormat="1" applyFont="1" applyFill="1" applyBorder="1" applyAlignment="1">
      <alignment vertical="center" wrapText="1"/>
      <protection/>
    </xf>
    <xf numFmtId="0" fontId="54" fillId="0" borderId="12" xfId="52" applyNumberFormat="1" applyFont="1" applyFill="1" applyBorder="1" applyAlignment="1">
      <alignment vertical="center"/>
      <protection/>
    </xf>
    <xf numFmtId="0" fontId="46" fillId="0" borderId="12" xfId="53" applyFill="1" applyBorder="1" applyAlignment="1">
      <alignment horizontal="left" vertical="top" wrapText="1"/>
      <protection/>
    </xf>
    <xf numFmtId="0" fontId="50" fillId="0" borderId="22" xfId="53" applyFont="1" applyFill="1" applyBorder="1" applyAlignment="1">
      <alignment horizontal="left" vertical="top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50" fillId="0" borderId="12" xfId="53" applyFont="1" applyFill="1" applyBorder="1" applyAlignment="1">
      <alignment horizontal="left" vertical="top" wrapText="1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 applyAlignment="1">
      <alignment horizontal="left" vertical="top" wrapText="1"/>
      <protection/>
    </xf>
    <xf numFmtId="0" fontId="0" fillId="0" borderId="22" xfId="53" applyFont="1" applyFill="1" applyBorder="1" applyAlignment="1">
      <alignment horizontal="left" vertical="top" wrapText="1"/>
      <protection/>
    </xf>
    <xf numFmtId="0" fontId="52" fillId="0" borderId="11" xfId="52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left" vertical="top" wrapText="1"/>
      <protection/>
    </xf>
    <xf numFmtId="0" fontId="52" fillId="0" borderId="12" xfId="52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0" fontId="52" fillId="0" borderId="23" xfId="52" applyFont="1" applyFill="1" applyBorder="1" applyAlignment="1">
      <alignment horizontal="left" vertical="center" wrapText="1"/>
      <protection/>
    </xf>
    <xf numFmtId="0" fontId="0" fillId="0" borderId="23" xfId="53" applyFont="1" applyFill="1" applyBorder="1" applyAlignment="1">
      <alignment horizontal="left" vertical="top" wrapText="1"/>
      <protection/>
    </xf>
    <xf numFmtId="0" fontId="0" fillId="0" borderId="24" xfId="53" applyFont="1" applyFill="1" applyBorder="1" applyAlignment="1">
      <alignment horizontal="left" vertical="top" wrapText="1"/>
      <protection/>
    </xf>
    <xf numFmtId="0" fontId="2" fillId="0" borderId="0" xfId="52" applyFont="1" applyBorder="1" applyAlignment="1">
      <alignment horizontal="left" vertical="center" wrapText="1"/>
      <protection/>
    </xf>
    <xf numFmtId="49" fontId="9" fillId="0" borderId="10" xfId="52" applyNumberFormat="1" applyFont="1" applyBorder="1" applyAlignment="1">
      <alignment horizontal="left" vertical="center" wrapText="1"/>
      <protection/>
    </xf>
    <xf numFmtId="49" fontId="9" fillId="0" borderId="23" xfId="52" applyNumberFormat="1" applyFont="1" applyBorder="1" applyAlignment="1">
      <alignment horizontal="left" vertical="center" wrapText="1"/>
      <protection/>
    </xf>
    <xf numFmtId="49" fontId="9" fillId="0" borderId="24" xfId="52" applyNumberFormat="1" applyFont="1" applyBorder="1" applyAlignment="1">
      <alignment horizontal="left" vertical="center" wrapText="1"/>
      <protection/>
    </xf>
    <xf numFmtId="0" fontId="2" fillId="0" borderId="11" xfId="52" applyFont="1" applyBorder="1" applyAlignment="1">
      <alignment horizontal="center" vertical="center" textRotation="90" wrapText="1"/>
      <protection/>
    </xf>
    <xf numFmtId="0" fontId="2" fillId="0" borderId="25" xfId="52" applyFont="1" applyBorder="1" applyAlignment="1">
      <alignment horizontal="center" vertical="center" textRotation="90" wrapText="1"/>
      <protection/>
    </xf>
    <xf numFmtId="0" fontId="3" fillId="0" borderId="0" xfId="52" applyFont="1" applyFill="1" applyBorder="1" applyAlignment="1">
      <alignment horizont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23" xfId="52" applyFont="1" applyBorder="1" applyAlignment="1">
      <alignment horizontal="center" vertical="center" wrapText="1"/>
      <protection/>
    </xf>
    <xf numFmtId="49" fontId="2" fillId="0" borderId="23" xfId="52" applyNumberFormat="1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23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textRotation="90"/>
      <protection/>
    </xf>
    <xf numFmtId="0" fontId="12" fillId="0" borderId="0" xfId="52" applyFont="1" applyBorder="1" applyAlignment="1">
      <alignment horizontal="center" wrapText="1"/>
      <protection/>
    </xf>
    <xf numFmtId="0" fontId="3" fillId="0" borderId="20" xfId="52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justify" vertical="top" wrapText="1"/>
      <protection/>
    </xf>
    <xf numFmtId="0" fontId="5" fillId="0" borderId="20" xfId="52" applyFont="1" applyBorder="1" applyAlignment="1">
      <alignment horizontal="center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57"/>
  <sheetViews>
    <sheetView showGridLines="0" tabSelected="1" zoomScale="90" zoomScaleNormal="90" zoomScaleSheetLayoutView="80" zoomScalePageLayoutView="0" workbookViewId="0" topLeftCell="A1">
      <pane ySplit="11" topLeftCell="A12" activePane="bottomLeft" state="frozen"/>
      <selection pane="topLeft" activeCell="A1" sqref="A1"/>
      <selection pane="bottomLeft" activeCell="AF16" sqref="AF16"/>
    </sheetView>
  </sheetViews>
  <sheetFormatPr defaultColWidth="0.85546875" defaultRowHeight="15"/>
  <cols>
    <col min="1" max="1" width="5.421875" style="6" customWidth="1"/>
    <col min="2" max="2" width="10.7109375" style="6" customWidth="1"/>
    <col min="3" max="3" width="5.421875" style="6" customWidth="1"/>
    <col min="4" max="4" width="7.28125" style="6" customWidth="1"/>
    <col min="5" max="5" width="5.421875" style="6" customWidth="1"/>
    <col min="6" max="6" width="12.8515625" style="6" customWidth="1"/>
    <col min="7" max="7" width="12.00390625" style="6" customWidth="1"/>
    <col min="8" max="8" width="5.421875" style="6" customWidth="1"/>
    <col min="9" max="9" width="7.8515625" style="6" customWidth="1"/>
    <col min="10" max="10" width="14.140625" style="6" customWidth="1"/>
    <col min="11" max="11" width="12.140625" style="6" customWidth="1"/>
    <col min="12" max="12" width="6.421875" style="6" customWidth="1"/>
    <col min="13" max="13" width="7.7109375" style="6" customWidth="1"/>
    <col min="14" max="14" width="5.421875" style="6" customWidth="1"/>
    <col min="15" max="15" width="5.28125" style="6" customWidth="1"/>
    <col min="16" max="17" width="5.421875" style="6" customWidth="1"/>
    <col min="18" max="18" width="5.57421875" style="6" customWidth="1"/>
    <col min="19" max="19" width="5.421875" style="6" customWidth="1"/>
    <col min="20" max="20" width="5.57421875" style="6" customWidth="1"/>
    <col min="21" max="21" width="5.421875" style="6" customWidth="1"/>
    <col min="22" max="22" width="13.140625" style="6" customWidth="1"/>
    <col min="23" max="23" width="13.57421875" style="6" customWidth="1"/>
    <col min="24" max="24" width="11.57421875" style="6" customWidth="1"/>
    <col min="25" max="25" width="10.57421875" style="6" customWidth="1"/>
    <col min="26" max="26" width="13.00390625" style="6" customWidth="1"/>
    <col min="27" max="27" width="5.28125" style="6" customWidth="1"/>
    <col min="28" max="28" width="10.140625" style="6" customWidth="1"/>
    <col min="29" max="29" width="12.00390625" style="6" customWidth="1"/>
    <col min="30" max="30" width="11.421875" style="6" customWidth="1"/>
    <col min="31" max="31" width="10.8515625" style="6" customWidth="1"/>
    <col min="32" max="32" width="11.00390625" style="6" customWidth="1"/>
    <col min="33" max="16384" width="0.85546875" style="6" customWidth="1"/>
  </cols>
  <sheetData>
    <row r="1" spans="1:4" s="3" customFormat="1" ht="7.5" customHeight="1">
      <c r="A1" s="2"/>
      <c r="B1" s="2"/>
      <c r="C1" s="2"/>
      <c r="D1" s="2"/>
    </row>
    <row r="2" spans="1:27" s="3" customFormat="1" ht="33" customHeight="1">
      <c r="A2" s="102" t="s">
        <v>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s="3" customFormat="1" ht="22.5" customHeight="1">
      <c r="A3" s="4"/>
      <c r="B3" s="4"/>
      <c r="C3" s="4"/>
      <c r="D3" s="4"/>
      <c r="E3" s="4"/>
      <c r="F3" s="4"/>
      <c r="G3" s="4"/>
      <c r="H3" s="4"/>
      <c r="I3" s="108" t="s">
        <v>135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4"/>
      <c r="U3" s="4"/>
      <c r="V3" s="4"/>
      <c r="W3" s="4"/>
      <c r="X3" s="4"/>
      <c r="Y3" s="4"/>
      <c r="Z3" s="4"/>
      <c r="AA3" s="4"/>
    </row>
    <row r="4" spans="1:4" s="3" customFormat="1" ht="0.75" customHeight="1">
      <c r="A4" s="2"/>
      <c r="B4" s="2"/>
      <c r="C4" s="2"/>
      <c r="D4" s="2"/>
    </row>
    <row r="5" spans="1:21" s="3" customFormat="1" ht="0.75" customHeight="1">
      <c r="A5" s="2"/>
      <c r="B5" s="2"/>
      <c r="C5" s="2"/>
      <c r="D5" s="2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s="3" customFormat="1" ht="13.5" customHeight="1">
      <c r="A6" s="2"/>
      <c r="B6" s="2"/>
      <c r="C6" s="2"/>
      <c r="D6" s="2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17" s="3" customFormat="1" ht="8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7" s="5" customFormat="1" ht="15" customHeight="1">
      <c r="A8" s="100" t="s">
        <v>64</v>
      </c>
      <c r="B8" s="101"/>
      <c r="C8" s="101"/>
      <c r="D8" s="101"/>
      <c r="E8" s="101"/>
      <c r="F8" s="101"/>
      <c r="G8" s="101"/>
      <c r="H8" s="101"/>
      <c r="I8" s="101"/>
      <c r="J8" s="100" t="s">
        <v>63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93" t="s">
        <v>62</v>
      </c>
      <c r="X8" s="103" t="s">
        <v>61</v>
      </c>
      <c r="Y8" s="104"/>
      <c r="Z8" s="104"/>
      <c r="AA8" s="107" t="s">
        <v>60</v>
      </c>
    </row>
    <row r="9" spans="1:27" s="5" customFormat="1" ht="69" customHeight="1">
      <c r="A9" s="93" t="s">
        <v>59</v>
      </c>
      <c r="B9" s="93" t="s">
        <v>58</v>
      </c>
      <c r="C9" s="93" t="s">
        <v>57</v>
      </c>
      <c r="D9" s="93" t="s">
        <v>56</v>
      </c>
      <c r="E9" s="93" t="s">
        <v>55</v>
      </c>
      <c r="F9" s="93" t="s">
        <v>54</v>
      </c>
      <c r="G9" s="93" t="s">
        <v>53</v>
      </c>
      <c r="H9" s="93" t="s">
        <v>52</v>
      </c>
      <c r="I9" s="93" t="s">
        <v>51</v>
      </c>
      <c r="J9" s="93" t="s">
        <v>50</v>
      </c>
      <c r="K9" s="93" t="s">
        <v>49</v>
      </c>
      <c r="L9" s="93" t="s">
        <v>48</v>
      </c>
      <c r="M9" s="96" t="s">
        <v>47</v>
      </c>
      <c r="N9" s="97"/>
      <c r="O9" s="97"/>
      <c r="P9" s="97"/>
      <c r="Q9" s="97"/>
      <c r="R9" s="97"/>
      <c r="S9" s="97"/>
      <c r="T9" s="97"/>
      <c r="U9" s="97"/>
      <c r="V9" s="93" t="s">
        <v>46</v>
      </c>
      <c r="W9" s="94"/>
      <c r="X9" s="105"/>
      <c r="Y9" s="106"/>
      <c r="Z9" s="106"/>
      <c r="AA9" s="107"/>
    </row>
    <row r="10" spans="1:27" s="5" customFormat="1" ht="73.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 t="s">
        <v>45</v>
      </c>
      <c r="N10" s="96" t="s">
        <v>44</v>
      </c>
      <c r="O10" s="97"/>
      <c r="P10" s="97"/>
      <c r="Q10" s="96" t="s">
        <v>43</v>
      </c>
      <c r="R10" s="97"/>
      <c r="S10" s="97"/>
      <c r="T10" s="97"/>
      <c r="U10" s="94" t="s">
        <v>42</v>
      </c>
      <c r="V10" s="94"/>
      <c r="W10" s="94"/>
      <c r="X10" s="93" t="s">
        <v>41</v>
      </c>
      <c r="Y10" s="94" t="s">
        <v>40</v>
      </c>
      <c r="Z10" s="94" t="s">
        <v>39</v>
      </c>
      <c r="AA10" s="107"/>
    </row>
    <row r="11" spans="1:30" s="5" customFormat="1" ht="6" customHeight="1" thickBo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" t="s">
        <v>38</v>
      </c>
      <c r="O11" s="9" t="s">
        <v>37</v>
      </c>
      <c r="P11" s="9" t="s">
        <v>36</v>
      </c>
      <c r="Q11" s="9" t="s">
        <v>35</v>
      </c>
      <c r="R11" s="9" t="s">
        <v>34</v>
      </c>
      <c r="S11" s="9" t="s">
        <v>33</v>
      </c>
      <c r="T11" s="9" t="s">
        <v>32</v>
      </c>
      <c r="U11" s="94"/>
      <c r="V11" s="94"/>
      <c r="W11" s="94"/>
      <c r="X11" s="94"/>
      <c r="Y11" s="94"/>
      <c r="Z11" s="94"/>
      <c r="AA11" s="107"/>
      <c r="AB11" s="56"/>
      <c r="AC11" s="56"/>
      <c r="AD11" s="56"/>
    </row>
    <row r="12" spans="1:27" s="5" customFormat="1" ht="11.25" customHeight="1" thickBot="1">
      <c r="A12" s="28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4">
        <v>23</v>
      </c>
      <c r="X12" s="22">
        <v>24</v>
      </c>
      <c r="Y12" s="22">
        <v>25</v>
      </c>
      <c r="Z12" s="22">
        <v>26</v>
      </c>
      <c r="AA12" s="57">
        <v>27</v>
      </c>
    </row>
    <row r="13" spans="1:30" s="7" customFormat="1" ht="24">
      <c r="A13" s="29" t="s">
        <v>18</v>
      </c>
      <c r="B13" s="30" t="s">
        <v>12</v>
      </c>
      <c r="C13" s="30" t="s">
        <v>13</v>
      </c>
      <c r="D13" s="59" t="s">
        <v>76</v>
      </c>
      <c r="E13" s="30" t="s">
        <v>66</v>
      </c>
      <c r="F13" s="31" t="s">
        <v>77</v>
      </c>
      <c r="G13" s="31" t="s">
        <v>78</v>
      </c>
      <c r="H13" s="32" t="s">
        <v>28</v>
      </c>
      <c r="I13" s="23">
        <v>0.083</v>
      </c>
      <c r="J13" s="52" t="s">
        <v>17</v>
      </c>
      <c r="K13" s="35"/>
      <c r="L13" s="35"/>
      <c r="M13" s="23">
        <v>1</v>
      </c>
      <c r="N13" s="23">
        <v>0</v>
      </c>
      <c r="O13" s="23">
        <v>0</v>
      </c>
      <c r="P13" s="23">
        <v>1</v>
      </c>
      <c r="Q13" s="23">
        <v>0</v>
      </c>
      <c r="R13" s="23">
        <v>0</v>
      </c>
      <c r="S13" s="23">
        <v>1</v>
      </c>
      <c r="T13" s="23">
        <v>0</v>
      </c>
      <c r="U13" s="23">
        <v>0</v>
      </c>
      <c r="V13" s="23">
        <v>100</v>
      </c>
      <c r="W13" s="25"/>
      <c r="X13" s="27"/>
      <c r="Y13" s="27"/>
      <c r="Z13" s="27"/>
      <c r="AA13" s="23">
        <v>1</v>
      </c>
      <c r="AB13" s="45"/>
      <c r="AC13" s="45"/>
      <c r="AD13" s="45"/>
    </row>
    <row r="14" spans="1:30" s="7" customFormat="1" ht="24">
      <c r="A14" s="34">
        <v>2</v>
      </c>
      <c r="B14" s="34" t="s">
        <v>12</v>
      </c>
      <c r="C14" s="34" t="s">
        <v>13</v>
      </c>
      <c r="D14" s="34" t="s">
        <v>79</v>
      </c>
      <c r="E14" s="34" t="s">
        <v>66</v>
      </c>
      <c r="F14" s="34" t="s">
        <v>80</v>
      </c>
      <c r="G14" s="34" t="s">
        <v>81</v>
      </c>
      <c r="H14" s="34" t="s">
        <v>28</v>
      </c>
      <c r="I14" s="34">
        <v>0.167</v>
      </c>
      <c r="J14" s="37" t="s">
        <v>13</v>
      </c>
      <c r="K14" s="34"/>
      <c r="L14" s="34"/>
      <c r="M14" s="34">
        <v>6</v>
      </c>
      <c r="N14" s="34">
        <v>0</v>
      </c>
      <c r="O14" s="34">
        <v>0</v>
      </c>
      <c r="P14" s="34">
        <v>6</v>
      </c>
      <c r="Q14" s="34">
        <v>0</v>
      </c>
      <c r="R14" s="34">
        <v>0</v>
      </c>
      <c r="S14" s="34">
        <v>0</v>
      </c>
      <c r="T14" s="34">
        <v>6</v>
      </c>
      <c r="U14" s="34">
        <v>0</v>
      </c>
      <c r="V14" s="34">
        <v>151</v>
      </c>
      <c r="W14" s="34"/>
      <c r="X14" s="36"/>
      <c r="Y14" s="34"/>
      <c r="Z14" s="34"/>
      <c r="AA14" s="16">
        <v>1</v>
      </c>
      <c r="AB14" s="45"/>
      <c r="AC14" s="45"/>
      <c r="AD14" s="45"/>
    </row>
    <row r="15" spans="1:30" s="7" customFormat="1" ht="24">
      <c r="A15" s="34">
        <v>3</v>
      </c>
      <c r="B15" s="34" t="s">
        <v>12</v>
      </c>
      <c r="C15" s="34" t="s">
        <v>13</v>
      </c>
      <c r="D15" s="34" t="s">
        <v>79</v>
      </c>
      <c r="E15" s="34" t="s">
        <v>66</v>
      </c>
      <c r="F15" s="34" t="s">
        <v>82</v>
      </c>
      <c r="G15" s="34" t="s">
        <v>83</v>
      </c>
      <c r="H15" s="34" t="s">
        <v>28</v>
      </c>
      <c r="I15" s="34">
        <v>0.167</v>
      </c>
      <c r="J15" s="37" t="s">
        <v>13</v>
      </c>
      <c r="K15" s="34"/>
      <c r="L15" s="34"/>
      <c r="M15" s="34">
        <v>6</v>
      </c>
      <c r="N15" s="34">
        <v>0</v>
      </c>
      <c r="O15" s="34">
        <v>0</v>
      </c>
      <c r="P15" s="34">
        <v>6</v>
      </c>
      <c r="Q15" s="34">
        <v>0</v>
      </c>
      <c r="R15" s="34">
        <v>0</v>
      </c>
      <c r="S15" s="34">
        <v>0</v>
      </c>
      <c r="T15" s="34">
        <v>6</v>
      </c>
      <c r="U15" s="34">
        <v>0</v>
      </c>
      <c r="V15" s="34">
        <v>151</v>
      </c>
      <c r="W15" s="34"/>
      <c r="X15" s="34"/>
      <c r="Y15" s="34"/>
      <c r="Z15" s="34"/>
      <c r="AA15" s="16">
        <v>1</v>
      </c>
      <c r="AB15" s="45"/>
      <c r="AC15" s="45"/>
      <c r="AD15" s="45"/>
    </row>
    <row r="16" spans="1:30" s="7" customFormat="1" ht="24">
      <c r="A16" s="17" t="s">
        <v>0</v>
      </c>
      <c r="B16" s="12" t="s">
        <v>12</v>
      </c>
      <c r="C16" s="12" t="s">
        <v>13</v>
      </c>
      <c r="D16" s="18" t="s">
        <v>84</v>
      </c>
      <c r="E16" s="12" t="s">
        <v>66</v>
      </c>
      <c r="F16" s="14" t="s">
        <v>85</v>
      </c>
      <c r="G16" s="14" t="s">
        <v>86</v>
      </c>
      <c r="H16" s="15" t="s">
        <v>28</v>
      </c>
      <c r="I16" s="16">
        <v>1.083</v>
      </c>
      <c r="J16" s="38" t="s">
        <v>17</v>
      </c>
      <c r="K16" s="41"/>
      <c r="L16" s="41"/>
      <c r="M16" s="16">
        <v>3</v>
      </c>
      <c r="N16" s="16">
        <v>0</v>
      </c>
      <c r="O16" s="16">
        <v>0</v>
      </c>
      <c r="P16" s="16">
        <v>3</v>
      </c>
      <c r="Q16" s="16">
        <v>0</v>
      </c>
      <c r="R16" s="16">
        <v>0</v>
      </c>
      <c r="S16" s="16">
        <v>0</v>
      </c>
      <c r="T16" s="16">
        <v>3</v>
      </c>
      <c r="U16" s="16">
        <v>0</v>
      </c>
      <c r="V16" s="16">
        <v>56</v>
      </c>
      <c r="W16" s="20"/>
      <c r="X16" s="17"/>
      <c r="Y16" s="17"/>
      <c r="Z16" s="17"/>
      <c r="AA16" s="16">
        <v>1</v>
      </c>
      <c r="AB16" s="45"/>
      <c r="AC16" s="45"/>
      <c r="AD16" s="45"/>
    </row>
    <row r="17" spans="1:30" s="7" customFormat="1" ht="39" customHeight="1">
      <c r="A17" s="17" t="s">
        <v>2</v>
      </c>
      <c r="B17" s="12" t="s">
        <v>12</v>
      </c>
      <c r="C17" s="12" t="s">
        <v>13</v>
      </c>
      <c r="D17" s="18" t="s">
        <v>72</v>
      </c>
      <c r="E17" s="12" t="s">
        <v>66</v>
      </c>
      <c r="F17" s="14" t="s">
        <v>87</v>
      </c>
      <c r="G17" s="14" t="s">
        <v>88</v>
      </c>
      <c r="H17" s="15" t="s">
        <v>28</v>
      </c>
      <c r="I17" s="16">
        <v>0.25</v>
      </c>
      <c r="J17" s="38" t="s">
        <v>17</v>
      </c>
      <c r="K17" s="41"/>
      <c r="L17" s="41"/>
      <c r="M17" s="16">
        <v>1</v>
      </c>
      <c r="N17" s="16">
        <v>0</v>
      </c>
      <c r="O17" s="16">
        <v>0</v>
      </c>
      <c r="P17" s="16">
        <v>1</v>
      </c>
      <c r="Q17" s="16">
        <v>0</v>
      </c>
      <c r="R17" s="16">
        <v>0</v>
      </c>
      <c r="S17" s="16">
        <v>0</v>
      </c>
      <c r="T17" s="16">
        <v>1</v>
      </c>
      <c r="U17" s="16">
        <v>0</v>
      </c>
      <c r="V17" s="16">
        <v>124</v>
      </c>
      <c r="W17" s="20"/>
      <c r="X17" s="17"/>
      <c r="Y17" s="17"/>
      <c r="Z17" s="17"/>
      <c r="AA17" s="16">
        <v>1</v>
      </c>
      <c r="AB17" s="45"/>
      <c r="AC17" s="45"/>
      <c r="AD17" s="45"/>
    </row>
    <row r="18" spans="1:30" s="7" customFormat="1" ht="24">
      <c r="A18" s="21" t="s">
        <v>3</v>
      </c>
      <c r="B18" s="18" t="s">
        <v>12</v>
      </c>
      <c r="C18" s="18" t="s">
        <v>13</v>
      </c>
      <c r="D18" s="18" t="s">
        <v>79</v>
      </c>
      <c r="E18" s="18" t="s">
        <v>66</v>
      </c>
      <c r="F18" s="14" t="s">
        <v>89</v>
      </c>
      <c r="G18" s="14" t="s">
        <v>90</v>
      </c>
      <c r="H18" s="19" t="s">
        <v>28</v>
      </c>
      <c r="I18" s="20">
        <v>0.25</v>
      </c>
      <c r="J18" s="40" t="s">
        <v>17</v>
      </c>
      <c r="K18" s="39"/>
      <c r="L18" s="39"/>
      <c r="M18" s="20">
        <v>1</v>
      </c>
      <c r="N18" s="20">
        <v>0</v>
      </c>
      <c r="O18" s="20">
        <v>0</v>
      </c>
      <c r="P18" s="20">
        <v>1</v>
      </c>
      <c r="Q18" s="20">
        <v>0</v>
      </c>
      <c r="R18" s="20">
        <v>0</v>
      </c>
      <c r="S18" s="20">
        <v>0</v>
      </c>
      <c r="T18" s="20">
        <v>1</v>
      </c>
      <c r="U18" s="20">
        <v>0</v>
      </c>
      <c r="V18" s="20">
        <v>54</v>
      </c>
      <c r="W18" s="20"/>
      <c r="X18" s="21"/>
      <c r="Y18" s="21"/>
      <c r="Z18" s="17"/>
      <c r="AA18" s="16">
        <v>1</v>
      </c>
      <c r="AB18" s="45"/>
      <c r="AC18" s="45"/>
      <c r="AD18" s="45"/>
    </row>
    <row r="19" spans="1:30" s="7" customFormat="1" ht="24">
      <c r="A19" s="21" t="s">
        <v>4</v>
      </c>
      <c r="B19" s="13" t="s">
        <v>12</v>
      </c>
      <c r="C19" s="18" t="s">
        <v>13</v>
      </c>
      <c r="D19" s="13" t="s">
        <v>15</v>
      </c>
      <c r="E19" s="18" t="s">
        <v>66</v>
      </c>
      <c r="F19" s="14" t="s">
        <v>91</v>
      </c>
      <c r="G19" s="14" t="s">
        <v>92</v>
      </c>
      <c r="H19" s="19" t="s">
        <v>28</v>
      </c>
      <c r="I19" s="20">
        <v>0.333</v>
      </c>
      <c r="J19" s="40" t="s">
        <v>17</v>
      </c>
      <c r="K19" s="39"/>
      <c r="L19" s="39"/>
      <c r="M19" s="20">
        <v>1</v>
      </c>
      <c r="N19" s="20">
        <v>0</v>
      </c>
      <c r="O19" s="20">
        <v>0</v>
      </c>
      <c r="P19" s="20">
        <v>1</v>
      </c>
      <c r="Q19" s="20">
        <v>0</v>
      </c>
      <c r="R19" s="20">
        <v>0</v>
      </c>
      <c r="S19" s="20">
        <v>0</v>
      </c>
      <c r="T19" s="20">
        <v>1</v>
      </c>
      <c r="U19" s="20">
        <v>0</v>
      </c>
      <c r="V19" s="20">
        <v>65</v>
      </c>
      <c r="W19" s="20"/>
      <c r="X19" s="21"/>
      <c r="Y19" s="21"/>
      <c r="Z19" s="17"/>
      <c r="AA19" s="16">
        <v>1</v>
      </c>
      <c r="AB19" s="45"/>
      <c r="AC19" s="45"/>
      <c r="AD19" s="45"/>
    </row>
    <row r="20" spans="1:30" s="7" customFormat="1" ht="48">
      <c r="A20" s="60" t="s">
        <v>5</v>
      </c>
      <c r="B20" s="61" t="s">
        <v>12</v>
      </c>
      <c r="C20" s="62" t="s">
        <v>17</v>
      </c>
      <c r="D20" s="61" t="s">
        <v>93</v>
      </c>
      <c r="E20" s="62" t="s">
        <v>66</v>
      </c>
      <c r="F20" s="63" t="s">
        <v>94</v>
      </c>
      <c r="G20" s="63" t="s">
        <v>95</v>
      </c>
      <c r="H20" s="64" t="s">
        <v>23</v>
      </c>
      <c r="I20" s="65">
        <v>0.67</v>
      </c>
      <c r="J20" s="66" t="s">
        <v>13</v>
      </c>
      <c r="K20" s="67" t="s">
        <v>96</v>
      </c>
      <c r="L20" s="67" t="s">
        <v>97</v>
      </c>
      <c r="M20" s="65">
        <v>49</v>
      </c>
      <c r="N20" s="65">
        <v>0</v>
      </c>
      <c r="O20" s="65">
        <v>1</v>
      </c>
      <c r="P20" s="65">
        <v>48</v>
      </c>
      <c r="Q20" s="65">
        <v>0</v>
      </c>
      <c r="R20" s="65">
        <v>0</v>
      </c>
      <c r="S20" s="65">
        <v>14</v>
      </c>
      <c r="T20" s="65">
        <v>35</v>
      </c>
      <c r="U20" s="65">
        <v>0</v>
      </c>
      <c r="V20" s="65">
        <v>1160</v>
      </c>
      <c r="W20" s="69"/>
      <c r="X20" s="60" t="s">
        <v>98</v>
      </c>
      <c r="Y20" s="60" t="s">
        <v>99</v>
      </c>
      <c r="Z20" s="68"/>
      <c r="AA20" s="69">
        <v>0</v>
      </c>
      <c r="AB20" s="46"/>
      <c r="AC20" s="45"/>
      <c r="AD20" s="46"/>
    </row>
    <row r="21" spans="1:30" s="7" customFormat="1" ht="24">
      <c r="A21" s="21" t="s">
        <v>6</v>
      </c>
      <c r="B21" s="13" t="s">
        <v>12</v>
      </c>
      <c r="C21" s="18" t="s">
        <v>13</v>
      </c>
      <c r="D21" s="13" t="s">
        <v>14</v>
      </c>
      <c r="E21" s="18" t="s">
        <v>66</v>
      </c>
      <c r="F21" s="14" t="s">
        <v>100</v>
      </c>
      <c r="G21" s="14" t="s">
        <v>101</v>
      </c>
      <c r="H21" s="19" t="s">
        <v>28</v>
      </c>
      <c r="I21" s="20">
        <v>0.167</v>
      </c>
      <c r="J21" s="40" t="s">
        <v>17</v>
      </c>
      <c r="K21" s="39"/>
      <c r="L21" s="39"/>
      <c r="M21" s="20">
        <v>4</v>
      </c>
      <c r="N21" s="20">
        <v>0</v>
      </c>
      <c r="O21" s="20">
        <v>0</v>
      </c>
      <c r="P21" s="20">
        <v>4</v>
      </c>
      <c r="Q21" s="20">
        <v>0</v>
      </c>
      <c r="R21" s="20">
        <v>0</v>
      </c>
      <c r="S21" s="20">
        <v>0</v>
      </c>
      <c r="T21" s="20">
        <v>4</v>
      </c>
      <c r="U21" s="20">
        <v>0</v>
      </c>
      <c r="V21" s="20">
        <v>120</v>
      </c>
      <c r="W21" s="20"/>
      <c r="X21" s="21"/>
      <c r="Y21" s="21"/>
      <c r="Z21" s="17"/>
      <c r="AA21" s="16">
        <v>1</v>
      </c>
      <c r="AB21" s="45"/>
      <c r="AC21" s="45"/>
      <c r="AD21" s="45"/>
    </row>
    <row r="22" spans="1:30" s="7" customFormat="1" ht="24">
      <c r="A22" s="21" t="s">
        <v>7</v>
      </c>
      <c r="B22" s="13" t="s">
        <v>12</v>
      </c>
      <c r="C22" s="18" t="s">
        <v>17</v>
      </c>
      <c r="D22" s="13" t="s">
        <v>102</v>
      </c>
      <c r="E22" s="18" t="s">
        <v>66</v>
      </c>
      <c r="F22" s="14" t="s">
        <v>103</v>
      </c>
      <c r="G22" s="14" t="s">
        <v>104</v>
      </c>
      <c r="H22" s="19" t="s">
        <v>28</v>
      </c>
      <c r="I22" s="20">
        <v>0.5</v>
      </c>
      <c r="J22" s="39" t="s">
        <v>105</v>
      </c>
      <c r="K22" s="39"/>
      <c r="L22" s="39"/>
      <c r="M22" s="20">
        <v>6</v>
      </c>
      <c r="N22" s="20">
        <v>0</v>
      </c>
      <c r="O22" s="20">
        <v>0</v>
      </c>
      <c r="P22" s="20">
        <v>6</v>
      </c>
      <c r="Q22" s="20">
        <v>0</v>
      </c>
      <c r="R22" s="20">
        <v>0</v>
      </c>
      <c r="S22" s="20">
        <v>5</v>
      </c>
      <c r="T22" s="20">
        <v>1</v>
      </c>
      <c r="U22" s="20">
        <v>0</v>
      </c>
      <c r="V22" s="20">
        <v>185</v>
      </c>
      <c r="W22" s="20"/>
      <c r="X22" s="21"/>
      <c r="Y22" s="21"/>
      <c r="Z22" s="17"/>
      <c r="AA22" s="16">
        <v>1</v>
      </c>
      <c r="AB22" s="45"/>
      <c r="AC22" s="45"/>
      <c r="AD22" s="45"/>
    </row>
    <row r="23" spans="1:30" s="7" customFormat="1" ht="29.25" customHeight="1">
      <c r="A23" s="21" t="s">
        <v>8</v>
      </c>
      <c r="B23" s="13" t="s">
        <v>12</v>
      </c>
      <c r="C23" s="18" t="s">
        <v>17</v>
      </c>
      <c r="D23" s="13" t="s">
        <v>106</v>
      </c>
      <c r="E23" s="18" t="s">
        <v>66</v>
      </c>
      <c r="F23" s="14" t="s">
        <v>107</v>
      </c>
      <c r="G23" s="14" t="s">
        <v>108</v>
      </c>
      <c r="H23" s="19" t="s">
        <v>28</v>
      </c>
      <c r="I23" s="20">
        <v>0.167</v>
      </c>
      <c r="J23" s="39" t="s">
        <v>13</v>
      </c>
      <c r="K23" s="39"/>
      <c r="L23" s="39"/>
      <c r="M23" s="20">
        <v>1</v>
      </c>
      <c r="N23" s="20">
        <v>0</v>
      </c>
      <c r="O23" s="20">
        <v>0</v>
      </c>
      <c r="P23" s="20">
        <v>1</v>
      </c>
      <c r="Q23" s="20">
        <v>0</v>
      </c>
      <c r="R23" s="20">
        <v>0</v>
      </c>
      <c r="S23" s="20">
        <v>0</v>
      </c>
      <c r="T23" s="20">
        <v>1</v>
      </c>
      <c r="U23" s="20">
        <v>0</v>
      </c>
      <c r="V23" s="20">
        <v>65</v>
      </c>
      <c r="W23" s="20"/>
      <c r="X23" s="21"/>
      <c r="Y23" s="21"/>
      <c r="Z23" s="17"/>
      <c r="AA23" s="16">
        <v>1</v>
      </c>
      <c r="AB23" s="46"/>
      <c r="AC23" s="45"/>
      <c r="AD23" s="46"/>
    </row>
    <row r="24" spans="1:30" s="7" customFormat="1" ht="24">
      <c r="A24" s="10" t="s">
        <v>1</v>
      </c>
      <c r="B24" s="13" t="s">
        <v>12</v>
      </c>
      <c r="C24" s="18" t="s">
        <v>13</v>
      </c>
      <c r="D24" s="13" t="s">
        <v>16</v>
      </c>
      <c r="E24" s="18" t="s">
        <v>66</v>
      </c>
      <c r="F24" s="14" t="s">
        <v>109</v>
      </c>
      <c r="G24" s="14" t="s">
        <v>110</v>
      </c>
      <c r="H24" s="19" t="s">
        <v>28</v>
      </c>
      <c r="I24" s="20">
        <v>0.083</v>
      </c>
      <c r="J24" s="39" t="s">
        <v>17</v>
      </c>
      <c r="K24" s="39"/>
      <c r="L24" s="39"/>
      <c r="M24" s="20">
        <v>1</v>
      </c>
      <c r="N24" s="20">
        <v>0</v>
      </c>
      <c r="O24" s="20">
        <v>0</v>
      </c>
      <c r="P24" s="20">
        <v>1</v>
      </c>
      <c r="Q24" s="20">
        <v>0</v>
      </c>
      <c r="R24" s="20">
        <v>0</v>
      </c>
      <c r="S24" s="20">
        <v>0</v>
      </c>
      <c r="T24" s="20">
        <v>1</v>
      </c>
      <c r="U24" s="20">
        <v>0</v>
      </c>
      <c r="V24" s="20">
        <v>15</v>
      </c>
      <c r="W24" s="20"/>
      <c r="X24" s="21"/>
      <c r="Y24" s="21"/>
      <c r="Z24" s="17"/>
      <c r="AA24" s="16">
        <v>1</v>
      </c>
      <c r="AB24" s="45"/>
      <c r="AC24" s="45"/>
      <c r="AD24" s="45"/>
    </row>
    <row r="25" spans="1:30" s="7" customFormat="1" ht="27" customHeight="1">
      <c r="A25" s="10" t="s">
        <v>9</v>
      </c>
      <c r="B25" s="13" t="s">
        <v>12</v>
      </c>
      <c r="C25" s="18" t="s">
        <v>17</v>
      </c>
      <c r="D25" s="13" t="s">
        <v>111</v>
      </c>
      <c r="E25" s="18" t="s">
        <v>66</v>
      </c>
      <c r="F25" s="14" t="s">
        <v>112</v>
      </c>
      <c r="G25" s="14" t="s">
        <v>113</v>
      </c>
      <c r="H25" s="19" t="s">
        <v>28</v>
      </c>
      <c r="I25" s="20">
        <v>0.083</v>
      </c>
      <c r="J25" s="39" t="s">
        <v>13</v>
      </c>
      <c r="K25" s="39"/>
      <c r="L25" s="39"/>
      <c r="M25" s="20">
        <v>1</v>
      </c>
      <c r="N25" s="20">
        <v>0</v>
      </c>
      <c r="O25" s="20">
        <v>0</v>
      </c>
      <c r="P25" s="20">
        <v>1</v>
      </c>
      <c r="Q25" s="20">
        <v>0</v>
      </c>
      <c r="R25" s="20">
        <v>0</v>
      </c>
      <c r="S25" s="20">
        <v>0</v>
      </c>
      <c r="T25" s="20">
        <v>1</v>
      </c>
      <c r="U25" s="20">
        <v>0</v>
      </c>
      <c r="V25" s="20">
        <v>130</v>
      </c>
      <c r="W25" s="20"/>
      <c r="X25" s="21"/>
      <c r="Y25" s="21"/>
      <c r="Z25" s="17"/>
      <c r="AA25" s="16">
        <v>1</v>
      </c>
      <c r="AB25" s="45"/>
      <c r="AC25" s="45"/>
      <c r="AD25" s="45"/>
    </row>
    <row r="26" spans="1:30" s="7" customFormat="1" ht="24">
      <c r="A26" s="10" t="s">
        <v>10</v>
      </c>
      <c r="B26" s="13" t="s">
        <v>12</v>
      </c>
      <c r="C26" s="18" t="s">
        <v>13</v>
      </c>
      <c r="D26" s="13" t="s">
        <v>114</v>
      </c>
      <c r="E26" s="18" t="s">
        <v>66</v>
      </c>
      <c r="F26" s="14" t="s">
        <v>115</v>
      </c>
      <c r="G26" s="14" t="s">
        <v>116</v>
      </c>
      <c r="H26" s="19" t="s">
        <v>28</v>
      </c>
      <c r="I26" s="20">
        <v>1.167</v>
      </c>
      <c r="J26" s="39" t="s">
        <v>13</v>
      </c>
      <c r="K26" s="39"/>
      <c r="L26" s="39"/>
      <c r="M26" s="20">
        <v>1</v>
      </c>
      <c r="N26" s="20">
        <v>0</v>
      </c>
      <c r="O26" s="20">
        <v>0</v>
      </c>
      <c r="P26" s="20">
        <v>1</v>
      </c>
      <c r="Q26" s="20">
        <v>0</v>
      </c>
      <c r="R26" s="20">
        <v>0</v>
      </c>
      <c r="S26" s="20">
        <v>0</v>
      </c>
      <c r="T26" s="20">
        <v>1</v>
      </c>
      <c r="U26" s="20">
        <v>0</v>
      </c>
      <c r="V26" s="20">
        <v>25</v>
      </c>
      <c r="W26" s="20"/>
      <c r="X26" s="21"/>
      <c r="Y26" s="21"/>
      <c r="Z26" s="17"/>
      <c r="AA26" s="16">
        <v>1</v>
      </c>
      <c r="AB26" s="45"/>
      <c r="AC26" s="45"/>
      <c r="AD26" s="45"/>
    </row>
    <row r="27" spans="1:30" s="7" customFormat="1" ht="24">
      <c r="A27" s="10" t="s">
        <v>11</v>
      </c>
      <c r="B27" s="13" t="s">
        <v>12</v>
      </c>
      <c r="C27" s="18" t="s">
        <v>13</v>
      </c>
      <c r="D27" s="13" t="s">
        <v>114</v>
      </c>
      <c r="E27" s="18" t="s">
        <v>66</v>
      </c>
      <c r="F27" s="14" t="s">
        <v>117</v>
      </c>
      <c r="G27" s="14" t="s">
        <v>118</v>
      </c>
      <c r="H27" s="19" t="s">
        <v>28</v>
      </c>
      <c r="I27" s="20">
        <v>1.167</v>
      </c>
      <c r="J27" s="39" t="s">
        <v>13</v>
      </c>
      <c r="K27" s="39"/>
      <c r="L27" s="39"/>
      <c r="M27" s="20">
        <v>1</v>
      </c>
      <c r="N27" s="20">
        <v>0</v>
      </c>
      <c r="O27" s="20">
        <v>0</v>
      </c>
      <c r="P27" s="20">
        <v>1</v>
      </c>
      <c r="Q27" s="20">
        <v>0</v>
      </c>
      <c r="R27" s="20">
        <v>0</v>
      </c>
      <c r="S27" s="20">
        <v>0</v>
      </c>
      <c r="T27" s="20">
        <v>1</v>
      </c>
      <c r="U27" s="20">
        <v>0</v>
      </c>
      <c r="V27" s="20">
        <v>25</v>
      </c>
      <c r="W27" s="20"/>
      <c r="X27" s="21"/>
      <c r="Y27" s="21"/>
      <c r="Z27" s="17"/>
      <c r="AA27" s="16">
        <v>1</v>
      </c>
      <c r="AB27" s="45"/>
      <c r="AC27" s="45"/>
      <c r="AD27" s="45"/>
    </row>
    <row r="28" spans="1:30" s="7" customFormat="1" ht="24">
      <c r="A28" s="10" t="s">
        <v>69</v>
      </c>
      <c r="B28" s="13" t="s">
        <v>12</v>
      </c>
      <c r="C28" s="18" t="s">
        <v>13</v>
      </c>
      <c r="D28" s="13" t="s">
        <v>16</v>
      </c>
      <c r="E28" s="18" t="s">
        <v>66</v>
      </c>
      <c r="F28" s="14" t="s">
        <v>119</v>
      </c>
      <c r="G28" s="14" t="s">
        <v>120</v>
      </c>
      <c r="H28" s="19" t="s">
        <v>28</v>
      </c>
      <c r="I28" s="20">
        <v>1.25</v>
      </c>
      <c r="J28" s="39" t="s">
        <v>13</v>
      </c>
      <c r="K28" s="39"/>
      <c r="L28" s="39"/>
      <c r="M28" s="20">
        <v>1</v>
      </c>
      <c r="N28" s="20">
        <v>0</v>
      </c>
      <c r="O28" s="20">
        <v>0</v>
      </c>
      <c r="P28" s="20">
        <v>1</v>
      </c>
      <c r="Q28" s="20">
        <v>0</v>
      </c>
      <c r="R28" s="20">
        <v>0</v>
      </c>
      <c r="S28" s="20">
        <v>1</v>
      </c>
      <c r="T28" s="20">
        <v>0</v>
      </c>
      <c r="U28" s="20">
        <v>0</v>
      </c>
      <c r="V28" s="20">
        <v>250</v>
      </c>
      <c r="W28" s="20"/>
      <c r="X28" s="21"/>
      <c r="Y28" s="21"/>
      <c r="Z28" s="17"/>
      <c r="AA28" s="16">
        <v>1</v>
      </c>
      <c r="AB28" s="45"/>
      <c r="AC28" s="45"/>
      <c r="AD28" s="45"/>
    </row>
    <row r="29" spans="1:30" s="7" customFormat="1" ht="24">
      <c r="A29" s="10" t="s">
        <v>70</v>
      </c>
      <c r="B29" s="13" t="s">
        <v>12</v>
      </c>
      <c r="C29" s="18" t="s">
        <v>13</v>
      </c>
      <c r="D29" s="13" t="s">
        <v>121</v>
      </c>
      <c r="E29" s="18" t="s">
        <v>66</v>
      </c>
      <c r="F29" s="14" t="s">
        <v>122</v>
      </c>
      <c r="G29" s="14" t="s">
        <v>123</v>
      </c>
      <c r="H29" s="19" t="s">
        <v>28</v>
      </c>
      <c r="I29" s="20">
        <v>0.667</v>
      </c>
      <c r="J29" s="39" t="s">
        <v>13</v>
      </c>
      <c r="K29" s="39"/>
      <c r="L29" s="39"/>
      <c r="M29" s="20">
        <v>1</v>
      </c>
      <c r="N29" s="20">
        <v>0</v>
      </c>
      <c r="O29" s="20">
        <v>0</v>
      </c>
      <c r="P29" s="20">
        <v>1</v>
      </c>
      <c r="Q29" s="20">
        <v>0</v>
      </c>
      <c r="R29" s="20">
        <v>0</v>
      </c>
      <c r="S29" s="20">
        <v>1</v>
      </c>
      <c r="T29" s="20">
        <v>0</v>
      </c>
      <c r="U29" s="20">
        <v>0</v>
      </c>
      <c r="V29" s="20">
        <v>85</v>
      </c>
      <c r="W29" s="20"/>
      <c r="X29" s="21"/>
      <c r="Y29" s="21"/>
      <c r="Z29" s="17"/>
      <c r="AA29" s="16">
        <v>1</v>
      </c>
      <c r="AB29" s="45"/>
      <c r="AC29" s="45"/>
      <c r="AD29" s="45"/>
    </row>
    <row r="30" spans="1:30" s="7" customFormat="1" ht="188.25" customHeight="1">
      <c r="A30" s="70" t="s">
        <v>71</v>
      </c>
      <c r="B30" s="13" t="s">
        <v>12</v>
      </c>
      <c r="C30" s="62" t="s">
        <v>17</v>
      </c>
      <c r="D30" s="61" t="s">
        <v>124</v>
      </c>
      <c r="E30" s="62" t="s">
        <v>66</v>
      </c>
      <c r="F30" s="63" t="s">
        <v>125</v>
      </c>
      <c r="G30" s="63" t="s">
        <v>126</v>
      </c>
      <c r="H30" s="64" t="s">
        <v>23</v>
      </c>
      <c r="I30" s="65">
        <v>0.22</v>
      </c>
      <c r="J30" s="67"/>
      <c r="K30" s="67" t="s">
        <v>127</v>
      </c>
      <c r="L30" s="67"/>
      <c r="M30" s="65">
        <v>76</v>
      </c>
      <c r="N30" s="65">
        <v>0</v>
      </c>
      <c r="O30" s="65">
        <v>7</v>
      </c>
      <c r="P30" s="65">
        <v>68</v>
      </c>
      <c r="Q30" s="65">
        <v>0</v>
      </c>
      <c r="R30" s="65">
        <v>0</v>
      </c>
      <c r="S30" s="65">
        <v>6</v>
      </c>
      <c r="T30" s="65">
        <v>69</v>
      </c>
      <c r="U30" s="65">
        <v>1</v>
      </c>
      <c r="V30" s="67"/>
      <c r="W30" s="72" t="s">
        <v>128</v>
      </c>
      <c r="X30" s="73"/>
      <c r="Y30" s="73"/>
      <c r="Z30" s="73"/>
      <c r="AA30" s="69">
        <v>1</v>
      </c>
      <c r="AB30" s="46"/>
      <c r="AC30" s="45"/>
      <c r="AD30" s="46"/>
    </row>
    <row r="31" spans="1:30" s="7" customFormat="1" ht="61.5" customHeight="1">
      <c r="A31" s="74">
        <v>19</v>
      </c>
      <c r="B31" s="13" t="s">
        <v>12</v>
      </c>
      <c r="C31" s="74" t="s">
        <v>13</v>
      </c>
      <c r="D31" s="74" t="s">
        <v>17</v>
      </c>
      <c r="E31" s="74" t="s">
        <v>66</v>
      </c>
      <c r="F31" s="74" t="s">
        <v>129</v>
      </c>
      <c r="G31" s="74" t="s">
        <v>129</v>
      </c>
      <c r="H31" s="74" t="s">
        <v>28</v>
      </c>
      <c r="I31" s="74">
        <v>0</v>
      </c>
      <c r="J31" s="74" t="s">
        <v>17</v>
      </c>
      <c r="K31" s="74"/>
      <c r="L31" s="74"/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/>
      <c r="X31" s="74"/>
      <c r="Y31" s="74"/>
      <c r="Z31" s="74"/>
      <c r="AA31" s="74">
        <v>0</v>
      </c>
      <c r="AB31" s="46"/>
      <c r="AC31" s="45"/>
      <c r="AD31" s="46"/>
    </row>
    <row r="32" spans="1:30" s="7" customFormat="1" ht="61.5" customHeight="1">
      <c r="A32" s="74">
        <v>20</v>
      </c>
      <c r="B32" s="13" t="s">
        <v>12</v>
      </c>
      <c r="C32" s="74" t="s">
        <v>13</v>
      </c>
      <c r="D32" s="74" t="s">
        <v>17</v>
      </c>
      <c r="E32" s="74" t="s">
        <v>66</v>
      </c>
      <c r="F32" s="74" t="s">
        <v>130</v>
      </c>
      <c r="G32" s="74" t="s">
        <v>130</v>
      </c>
      <c r="H32" s="74" t="s">
        <v>28</v>
      </c>
      <c r="I32" s="74">
        <v>0</v>
      </c>
      <c r="J32" s="74" t="s">
        <v>17</v>
      </c>
      <c r="K32" s="74"/>
      <c r="L32" s="74"/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/>
      <c r="X32" s="74"/>
      <c r="Y32" s="74"/>
      <c r="Z32" s="74"/>
      <c r="AA32" s="74">
        <v>0</v>
      </c>
      <c r="AB32" s="46"/>
      <c r="AC32" s="45"/>
      <c r="AD32" s="46"/>
    </row>
    <row r="33" spans="1:30" s="7" customFormat="1" ht="30">
      <c r="A33" s="75">
        <v>21</v>
      </c>
      <c r="B33" s="76" t="s">
        <v>12</v>
      </c>
      <c r="C33" s="75" t="s">
        <v>17</v>
      </c>
      <c r="D33" s="75" t="s">
        <v>131</v>
      </c>
      <c r="E33" s="75" t="s">
        <v>66</v>
      </c>
      <c r="F33" s="75" t="s">
        <v>132</v>
      </c>
      <c r="G33" s="75" t="s">
        <v>133</v>
      </c>
      <c r="H33" s="75" t="s">
        <v>23</v>
      </c>
      <c r="I33" s="75">
        <v>1.17</v>
      </c>
      <c r="J33" s="75" t="s">
        <v>134</v>
      </c>
      <c r="K33" s="75">
        <v>0</v>
      </c>
      <c r="L33" s="75">
        <v>0</v>
      </c>
      <c r="M33" s="75">
        <v>1</v>
      </c>
      <c r="N33" s="75">
        <v>0</v>
      </c>
      <c r="O33" s="75">
        <v>0</v>
      </c>
      <c r="P33" s="75">
        <v>1</v>
      </c>
      <c r="Q33" s="75">
        <v>0</v>
      </c>
      <c r="R33" s="75">
        <v>0</v>
      </c>
      <c r="S33" s="75">
        <v>1</v>
      </c>
      <c r="T33" s="75">
        <v>0</v>
      </c>
      <c r="U33" s="75">
        <v>0</v>
      </c>
      <c r="V33" s="75">
        <v>51</v>
      </c>
      <c r="W33" s="75"/>
      <c r="X33" s="75"/>
      <c r="Y33" s="75" t="s">
        <v>142</v>
      </c>
      <c r="Z33" s="75"/>
      <c r="AA33" s="75">
        <v>0</v>
      </c>
      <c r="AB33" s="46"/>
      <c r="AC33" s="45"/>
      <c r="AD33" s="46"/>
    </row>
    <row r="34" spans="1:30" s="7" customFormat="1" ht="30">
      <c r="A34" s="79">
        <v>22</v>
      </c>
      <c r="B34" s="78" t="s">
        <v>12</v>
      </c>
      <c r="C34" s="79" t="s">
        <v>139</v>
      </c>
      <c r="D34" s="79" t="s">
        <v>137</v>
      </c>
      <c r="E34" s="79">
        <v>0.4</v>
      </c>
      <c r="F34" s="79" t="s">
        <v>138</v>
      </c>
      <c r="G34" s="79" t="s">
        <v>138</v>
      </c>
      <c r="H34" s="79" t="s">
        <v>28</v>
      </c>
      <c r="I34" s="79">
        <v>0</v>
      </c>
      <c r="J34" s="79" t="s">
        <v>139</v>
      </c>
      <c r="K34" s="79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7"/>
      <c r="W34" s="77"/>
      <c r="X34" s="77"/>
      <c r="Y34" s="77"/>
      <c r="Z34" s="77"/>
      <c r="AA34" s="79">
        <v>0</v>
      </c>
      <c r="AB34" s="46"/>
      <c r="AC34" s="45"/>
      <c r="AD34" s="46"/>
    </row>
    <row r="35" spans="1:30" s="7" customFormat="1" ht="30">
      <c r="A35" s="79">
        <v>23</v>
      </c>
      <c r="B35" s="78" t="s">
        <v>136</v>
      </c>
      <c r="C35" s="79" t="s">
        <v>13</v>
      </c>
      <c r="D35" s="79" t="s">
        <v>72</v>
      </c>
      <c r="E35" s="79" t="s">
        <v>66</v>
      </c>
      <c r="F35" s="79" t="s">
        <v>140</v>
      </c>
      <c r="G35" s="79" t="s">
        <v>140</v>
      </c>
      <c r="H35" s="79" t="s">
        <v>28</v>
      </c>
      <c r="I35" s="79">
        <v>0</v>
      </c>
      <c r="J35" s="79" t="s">
        <v>13</v>
      </c>
      <c r="K35" s="79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9"/>
      <c r="W35" s="79"/>
      <c r="X35" s="79"/>
      <c r="Y35" s="79"/>
      <c r="Z35" s="79"/>
      <c r="AA35" s="79">
        <v>0</v>
      </c>
      <c r="AB35" s="46"/>
      <c r="AC35" s="45"/>
      <c r="AD35" s="46"/>
    </row>
    <row r="36" spans="1:30" s="7" customFormat="1" ht="30">
      <c r="A36" s="80">
        <v>24</v>
      </c>
      <c r="B36" s="13" t="s">
        <v>12</v>
      </c>
      <c r="C36" s="80" t="s">
        <v>13</v>
      </c>
      <c r="D36" s="80" t="s">
        <v>121</v>
      </c>
      <c r="E36" s="80" t="s">
        <v>66</v>
      </c>
      <c r="F36" s="80" t="s">
        <v>141</v>
      </c>
      <c r="G36" s="80" t="s">
        <v>141</v>
      </c>
      <c r="H36" s="80" t="s">
        <v>28</v>
      </c>
      <c r="I36" s="80">
        <v>0</v>
      </c>
      <c r="J36" s="80" t="s">
        <v>13</v>
      </c>
      <c r="K36" s="79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80"/>
      <c r="W36" s="80"/>
      <c r="X36" s="80"/>
      <c r="Y36" s="80"/>
      <c r="Z36" s="79"/>
      <c r="AA36" s="79">
        <v>0</v>
      </c>
      <c r="AB36" s="46"/>
      <c r="AC36" s="45"/>
      <c r="AD36" s="46"/>
    </row>
    <row r="37" spans="1:30" s="7" customFormat="1" ht="45">
      <c r="A37" s="81">
        <v>25</v>
      </c>
      <c r="B37" s="82" t="s">
        <v>12</v>
      </c>
      <c r="C37" s="81" t="s">
        <v>13</v>
      </c>
      <c r="D37" s="81" t="s">
        <v>143</v>
      </c>
      <c r="E37" s="81" t="s">
        <v>66</v>
      </c>
      <c r="F37" s="81" t="s">
        <v>144</v>
      </c>
      <c r="G37" s="81" t="s">
        <v>144</v>
      </c>
      <c r="H37" s="81" t="s">
        <v>28</v>
      </c>
      <c r="I37" s="81">
        <v>0</v>
      </c>
      <c r="J37" s="81" t="s">
        <v>13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/>
      <c r="X37" s="81"/>
      <c r="Y37" s="81"/>
      <c r="Z37" s="81"/>
      <c r="AA37" s="81">
        <v>0</v>
      </c>
      <c r="AB37" s="46"/>
      <c r="AC37" s="45"/>
      <c r="AD37" s="46"/>
    </row>
    <row r="38" spans="1:30" s="7" customFormat="1" ht="45">
      <c r="A38" s="83">
        <v>26</v>
      </c>
      <c r="B38" s="84" t="s">
        <v>12</v>
      </c>
      <c r="C38" s="83" t="s">
        <v>13</v>
      </c>
      <c r="D38" s="83" t="s">
        <v>145</v>
      </c>
      <c r="E38" s="81" t="s">
        <v>66</v>
      </c>
      <c r="F38" s="83" t="s">
        <v>146</v>
      </c>
      <c r="G38" s="83" t="s">
        <v>146</v>
      </c>
      <c r="H38" s="83" t="s">
        <v>28</v>
      </c>
      <c r="I38" s="83">
        <v>0</v>
      </c>
      <c r="J38" s="83" t="s">
        <v>13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83">
        <v>0</v>
      </c>
      <c r="U38" s="83">
        <v>0</v>
      </c>
      <c r="V38" s="83">
        <v>0</v>
      </c>
      <c r="W38" s="83"/>
      <c r="X38" s="83"/>
      <c r="Y38" s="83"/>
      <c r="Z38" s="83"/>
      <c r="AA38" s="83">
        <v>0</v>
      </c>
      <c r="AB38" s="46"/>
      <c r="AC38" s="45"/>
      <c r="AD38" s="46"/>
    </row>
    <row r="39" spans="1:30" s="7" customFormat="1" ht="30">
      <c r="A39" s="83">
        <v>27</v>
      </c>
      <c r="B39" s="84" t="s">
        <v>136</v>
      </c>
      <c r="C39" s="83" t="s">
        <v>13</v>
      </c>
      <c r="D39" s="83" t="s">
        <v>72</v>
      </c>
      <c r="E39" s="83" t="s">
        <v>66</v>
      </c>
      <c r="F39" s="83" t="s">
        <v>147</v>
      </c>
      <c r="G39" s="83" t="s">
        <v>147</v>
      </c>
      <c r="H39" s="83" t="s">
        <v>28</v>
      </c>
      <c r="I39" s="83">
        <v>0</v>
      </c>
      <c r="J39" s="83" t="s">
        <v>13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3">
        <v>0</v>
      </c>
      <c r="W39" s="83"/>
      <c r="X39" s="83"/>
      <c r="Y39" s="83"/>
      <c r="Z39" s="83"/>
      <c r="AA39" s="83">
        <v>0</v>
      </c>
      <c r="AB39" s="56"/>
      <c r="AC39" s="45"/>
      <c r="AD39" s="56"/>
    </row>
    <row r="40" spans="1:30" s="7" customFormat="1" ht="45">
      <c r="A40" s="83">
        <v>28</v>
      </c>
      <c r="B40" s="84" t="s">
        <v>12</v>
      </c>
      <c r="C40" s="83" t="s">
        <v>13</v>
      </c>
      <c r="D40" s="83" t="s">
        <v>148</v>
      </c>
      <c r="E40" s="83" t="s">
        <v>66</v>
      </c>
      <c r="F40" s="83" t="s">
        <v>149</v>
      </c>
      <c r="G40" s="83" t="s">
        <v>149</v>
      </c>
      <c r="H40" s="83" t="s">
        <v>28</v>
      </c>
      <c r="I40" s="83">
        <v>0</v>
      </c>
      <c r="J40" s="83" t="s">
        <v>13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3"/>
      <c r="X40" s="83"/>
      <c r="Y40" s="83"/>
      <c r="Z40" s="83"/>
      <c r="AA40" s="83">
        <v>0</v>
      </c>
      <c r="AB40" s="56"/>
      <c r="AC40" s="45"/>
      <c r="AD40" s="56"/>
    </row>
    <row r="41" spans="1:30" s="7" customFormat="1" ht="30">
      <c r="A41" s="83">
        <v>29</v>
      </c>
      <c r="B41" s="84" t="s">
        <v>12</v>
      </c>
      <c r="C41" s="83" t="s">
        <v>13</v>
      </c>
      <c r="D41" s="83" t="s">
        <v>150</v>
      </c>
      <c r="E41" s="79">
        <v>0.4</v>
      </c>
      <c r="F41" s="83" t="s">
        <v>151</v>
      </c>
      <c r="G41" s="83" t="s">
        <v>151</v>
      </c>
      <c r="H41" s="83" t="s">
        <v>28</v>
      </c>
      <c r="I41" s="83">
        <v>0</v>
      </c>
      <c r="J41" s="83" t="s">
        <v>13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3"/>
      <c r="X41" s="83"/>
      <c r="Y41" s="83"/>
      <c r="Z41" s="83"/>
      <c r="AA41" s="83">
        <v>0</v>
      </c>
      <c r="AB41" s="56"/>
      <c r="AC41" s="45"/>
      <c r="AD41" s="56"/>
    </row>
    <row r="42" spans="1:30" s="7" customFormat="1" ht="30">
      <c r="A42" s="83">
        <v>30</v>
      </c>
      <c r="B42" s="84" t="s">
        <v>12</v>
      </c>
      <c r="C42" s="83" t="s">
        <v>13</v>
      </c>
      <c r="D42" s="83" t="s">
        <v>121</v>
      </c>
      <c r="E42" s="83">
        <v>0.4</v>
      </c>
      <c r="F42" s="83" t="s">
        <v>152</v>
      </c>
      <c r="G42" s="83" t="s">
        <v>152</v>
      </c>
      <c r="H42" s="83" t="s">
        <v>28</v>
      </c>
      <c r="I42" s="83">
        <v>0</v>
      </c>
      <c r="J42" s="83" t="s">
        <v>13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3"/>
      <c r="X42" s="83"/>
      <c r="Y42" s="83"/>
      <c r="Z42" s="83"/>
      <c r="AA42" s="83">
        <v>0</v>
      </c>
      <c r="AB42" s="56"/>
      <c r="AC42" s="45"/>
      <c r="AD42" s="56"/>
    </row>
    <row r="43" spans="1:30" s="7" customFormat="1" ht="30">
      <c r="A43" s="83">
        <v>31</v>
      </c>
      <c r="B43" s="84" t="s">
        <v>12</v>
      </c>
      <c r="C43" s="83" t="s">
        <v>13</v>
      </c>
      <c r="D43" s="83" t="s">
        <v>153</v>
      </c>
      <c r="E43" s="83" t="s">
        <v>66</v>
      </c>
      <c r="F43" s="83" t="s">
        <v>155</v>
      </c>
      <c r="G43" s="83" t="s">
        <v>155</v>
      </c>
      <c r="H43" s="83" t="s">
        <v>28</v>
      </c>
      <c r="I43" s="83">
        <v>0</v>
      </c>
      <c r="J43" s="83" t="s">
        <v>13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3"/>
      <c r="X43" s="83"/>
      <c r="Y43" s="83"/>
      <c r="Z43" s="83"/>
      <c r="AA43" s="83">
        <v>0</v>
      </c>
      <c r="AB43" s="56"/>
      <c r="AC43" s="45"/>
      <c r="AD43" s="56"/>
    </row>
    <row r="44" spans="1:30" s="7" customFormat="1" ht="30">
      <c r="A44" s="83">
        <v>32</v>
      </c>
      <c r="B44" s="84" t="s">
        <v>12</v>
      </c>
      <c r="C44" s="83" t="s">
        <v>13</v>
      </c>
      <c r="D44" s="83" t="s">
        <v>154</v>
      </c>
      <c r="E44" s="83" t="s">
        <v>66</v>
      </c>
      <c r="F44" s="83" t="s">
        <v>156</v>
      </c>
      <c r="G44" s="83" t="s">
        <v>156</v>
      </c>
      <c r="H44" s="83" t="s">
        <v>28</v>
      </c>
      <c r="I44" s="83">
        <v>0</v>
      </c>
      <c r="J44" s="83" t="s">
        <v>13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3"/>
      <c r="X44" s="83"/>
      <c r="Y44" s="83"/>
      <c r="Z44" s="83"/>
      <c r="AA44" s="83">
        <v>0</v>
      </c>
      <c r="AB44" s="56"/>
      <c r="AC44" s="45"/>
      <c r="AD44" s="56"/>
    </row>
    <row r="45" spans="1:30" s="7" customFormat="1" ht="15">
      <c r="A45" s="85"/>
      <c r="B45" s="86"/>
      <c r="C45" s="87"/>
      <c r="D45" s="87"/>
      <c r="E45" s="87"/>
      <c r="F45" s="87"/>
      <c r="G45" s="88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5"/>
      <c r="X45" s="83"/>
      <c r="Y45" s="83"/>
      <c r="Z45" s="83"/>
      <c r="AA45" s="83"/>
      <c r="AB45" s="56"/>
      <c r="AC45" s="56"/>
      <c r="AD45" s="56"/>
    </row>
    <row r="46" spans="1:30" s="7" customFormat="1" ht="27" customHeight="1">
      <c r="A46" s="90" t="s">
        <v>31</v>
      </c>
      <c r="B46" s="91"/>
      <c r="C46" s="91"/>
      <c r="D46" s="91"/>
      <c r="E46" s="91"/>
      <c r="F46" s="91"/>
      <c r="G46" s="92"/>
      <c r="H46" s="33" t="s">
        <v>30</v>
      </c>
      <c r="I46" s="42">
        <f>SUM(I13:I39)</f>
        <v>9.644</v>
      </c>
      <c r="J46" s="53" t="s">
        <v>20</v>
      </c>
      <c r="K46" s="53" t="s">
        <v>20</v>
      </c>
      <c r="L46" s="53" t="s">
        <v>20</v>
      </c>
      <c r="M46" s="42">
        <f aca="true" t="shared" si="0" ref="M46:V46">SUM(M13:M39)</f>
        <v>162</v>
      </c>
      <c r="N46" s="42">
        <f t="shared" si="0"/>
        <v>0</v>
      </c>
      <c r="O46" s="42">
        <f t="shared" si="0"/>
        <v>8</v>
      </c>
      <c r="P46" s="42">
        <f t="shared" si="0"/>
        <v>153</v>
      </c>
      <c r="Q46" s="42">
        <f t="shared" si="0"/>
        <v>0</v>
      </c>
      <c r="R46" s="42">
        <f t="shared" si="0"/>
        <v>0</v>
      </c>
      <c r="S46" s="42">
        <f t="shared" si="0"/>
        <v>29</v>
      </c>
      <c r="T46" s="42">
        <f t="shared" si="0"/>
        <v>132</v>
      </c>
      <c r="U46" s="42">
        <f t="shared" si="0"/>
        <v>1</v>
      </c>
      <c r="V46" s="42">
        <f t="shared" si="0"/>
        <v>2812</v>
      </c>
      <c r="W46" s="54"/>
      <c r="X46" s="55" t="s">
        <v>20</v>
      </c>
      <c r="Y46" s="55" t="s">
        <v>20</v>
      </c>
      <c r="Z46" s="55" t="s">
        <v>20</v>
      </c>
      <c r="AA46" s="53" t="s">
        <v>22</v>
      </c>
      <c r="AB46" s="46">
        <f>(I46*M46)/256</f>
        <v>6.10284375</v>
      </c>
      <c r="AC46" s="71"/>
      <c r="AD46" s="71"/>
    </row>
    <row r="47" spans="1:31" s="7" customFormat="1" ht="27" customHeight="1">
      <c r="A47" s="8"/>
      <c r="B47" s="98" t="s">
        <v>29</v>
      </c>
      <c r="C47" s="98"/>
      <c r="D47" s="98"/>
      <c r="E47" s="98"/>
      <c r="F47" s="98"/>
      <c r="G47" s="98"/>
      <c r="H47" s="33" t="s">
        <v>28</v>
      </c>
      <c r="I47" s="42">
        <f>SUMIF($H13:$H32,"=П",I13:I44)</f>
        <v>7.584</v>
      </c>
      <c r="J47" s="43" t="s">
        <v>20</v>
      </c>
      <c r="K47" s="43" t="s">
        <v>20</v>
      </c>
      <c r="L47" s="43" t="s">
        <v>20</v>
      </c>
      <c r="M47" s="42">
        <f aca="true" t="shared" si="1" ref="M47:V47">SUMIF($H13:$H32,"=П",M13:M39)</f>
        <v>36</v>
      </c>
      <c r="N47" s="42">
        <f t="shared" si="1"/>
        <v>0</v>
      </c>
      <c r="O47" s="42">
        <f t="shared" si="1"/>
        <v>0</v>
      </c>
      <c r="P47" s="42">
        <f t="shared" si="1"/>
        <v>36</v>
      </c>
      <c r="Q47" s="42">
        <f t="shared" si="1"/>
        <v>0</v>
      </c>
      <c r="R47" s="42">
        <f t="shared" si="1"/>
        <v>0</v>
      </c>
      <c r="S47" s="42">
        <f t="shared" si="1"/>
        <v>8</v>
      </c>
      <c r="T47" s="42">
        <f t="shared" si="1"/>
        <v>28</v>
      </c>
      <c r="U47" s="42">
        <f t="shared" si="1"/>
        <v>0</v>
      </c>
      <c r="V47" s="44">
        <f t="shared" si="1"/>
        <v>1601</v>
      </c>
      <c r="W47" s="20"/>
      <c r="X47" s="11" t="s">
        <v>20</v>
      </c>
      <c r="Y47" s="11" t="s">
        <v>20</v>
      </c>
      <c r="Z47" s="11" t="s">
        <v>20</v>
      </c>
      <c r="AA47" s="43" t="s">
        <v>25</v>
      </c>
      <c r="AB47" s="46">
        <f>SUM(AC13:AC29)</f>
        <v>0</v>
      </c>
      <c r="AC47" s="71"/>
      <c r="AD47" s="71"/>
      <c r="AE47" s="89">
        <v>0.05633</v>
      </c>
    </row>
    <row r="48" spans="1:30" s="7" customFormat="1" ht="27" customHeight="1">
      <c r="A48" s="8"/>
      <c r="B48" s="98" t="s">
        <v>27</v>
      </c>
      <c r="C48" s="98"/>
      <c r="D48" s="98"/>
      <c r="E48" s="98"/>
      <c r="F48" s="98"/>
      <c r="G48" s="98"/>
      <c r="H48" s="33" t="s">
        <v>26</v>
      </c>
      <c r="I48" s="42">
        <f>SUMIF($H13:$H32,"=А",I13:I39)</f>
        <v>0</v>
      </c>
      <c r="J48" s="43" t="s">
        <v>20</v>
      </c>
      <c r="K48" s="43" t="s">
        <v>20</v>
      </c>
      <c r="L48" s="43" t="s">
        <v>20</v>
      </c>
      <c r="M48" s="42">
        <f aca="true" t="shared" si="2" ref="M48:V48">SUMIF($H13:$H32,"=А",M13:M39)</f>
        <v>0</v>
      </c>
      <c r="N48" s="42">
        <f t="shared" si="2"/>
        <v>0</v>
      </c>
      <c r="O48" s="42">
        <f t="shared" si="2"/>
        <v>0</v>
      </c>
      <c r="P48" s="42">
        <f t="shared" si="2"/>
        <v>0</v>
      </c>
      <c r="Q48" s="42">
        <f t="shared" si="2"/>
        <v>0</v>
      </c>
      <c r="R48" s="42">
        <f t="shared" si="2"/>
        <v>0</v>
      </c>
      <c r="S48" s="42">
        <f t="shared" si="2"/>
        <v>0</v>
      </c>
      <c r="T48" s="42">
        <f t="shared" si="2"/>
        <v>0</v>
      </c>
      <c r="U48" s="42">
        <f t="shared" si="2"/>
        <v>0</v>
      </c>
      <c r="V48" s="42">
        <f t="shared" si="2"/>
        <v>0</v>
      </c>
      <c r="W48" s="20"/>
      <c r="X48" s="11" t="s">
        <v>20</v>
      </c>
      <c r="Y48" s="11" t="s">
        <v>20</v>
      </c>
      <c r="Z48" s="11" t="s">
        <v>20</v>
      </c>
      <c r="AA48" s="43" t="s">
        <v>25</v>
      </c>
      <c r="AB48" s="46"/>
      <c r="AC48" s="71"/>
      <c r="AD48" s="46"/>
    </row>
    <row r="49" spans="1:30" s="7" customFormat="1" ht="27" customHeight="1">
      <c r="A49" s="8"/>
      <c r="B49" s="98" t="s">
        <v>24</v>
      </c>
      <c r="C49" s="98"/>
      <c r="D49" s="98"/>
      <c r="E49" s="98"/>
      <c r="F49" s="98"/>
      <c r="G49" s="98"/>
      <c r="H49" s="33" t="s">
        <v>23</v>
      </c>
      <c r="I49" s="42">
        <f>SUMIF($H13:$H32,"=В",I13:I39)</f>
        <v>0.89</v>
      </c>
      <c r="J49" s="43" t="s">
        <v>20</v>
      </c>
      <c r="K49" s="43" t="s">
        <v>20</v>
      </c>
      <c r="L49" s="43" t="s">
        <v>20</v>
      </c>
      <c r="M49" s="42">
        <f aca="true" t="shared" si="3" ref="M49:V49">SUMIF($H13:$H32,"=В",M13:M39)</f>
        <v>125</v>
      </c>
      <c r="N49" s="42">
        <f t="shared" si="3"/>
        <v>0</v>
      </c>
      <c r="O49" s="42">
        <f t="shared" si="3"/>
        <v>8</v>
      </c>
      <c r="P49" s="42">
        <f t="shared" si="3"/>
        <v>116</v>
      </c>
      <c r="Q49" s="42">
        <f t="shared" si="3"/>
        <v>0</v>
      </c>
      <c r="R49" s="42">
        <f t="shared" si="3"/>
        <v>0</v>
      </c>
      <c r="S49" s="42">
        <f t="shared" si="3"/>
        <v>20</v>
      </c>
      <c r="T49" s="42">
        <f t="shared" si="3"/>
        <v>104</v>
      </c>
      <c r="U49" s="42">
        <f t="shared" si="3"/>
        <v>1</v>
      </c>
      <c r="V49" s="42">
        <f t="shared" si="3"/>
        <v>1160</v>
      </c>
      <c r="W49" s="20"/>
      <c r="X49" s="11" t="s">
        <v>20</v>
      </c>
      <c r="Y49" s="11" t="s">
        <v>20</v>
      </c>
      <c r="Z49" s="11" t="s">
        <v>20</v>
      </c>
      <c r="AA49" s="43" t="s">
        <v>22</v>
      </c>
      <c r="AB49" s="46"/>
      <c r="AC49" s="71"/>
      <c r="AD49" s="46"/>
    </row>
    <row r="50" spans="1:30" s="7" customFormat="1" ht="51" customHeight="1">
      <c r="A50" s="8"/>
      <c r="B50" s="98" t="s">
        <v>67</v>
      </c>
      <c r="C50" s="98"/>
      <c r="D50" s="98"/>
      <c r="E50" s="98"/>
      <c r="F50" s="98"/>
      <c r="G50" s="98"/>
      <c r="H50" s="33" t="s">
        <v>21</v>
      </c>
      <c r="I50" s="42">
        <f>_xlfn.SUMIFS(I13:I39,$H13:$H39,"=В",$AA13:$AA39,"=1")</f>
        <v>0.22</v>
      </c>
      <c r="J50" s="43" t="s">
        <v>20</v>
      </c>
      <c r="K50" s="43" t="s">
        <v>20</v>
      </c>
      <c r="L50" s="43" t="s">
        <v>20</v>
      </c>
      <c r="M50" s="16">
        <f aca="true" t="shared" si="4" ref="M50:V50">_xlfn.SUMIFS(M13:M39,$H13:$H39,"=В",$AA13:$AA39,"=1")</f>
        <v>76</v>
      </c>
      <c r="N50" s="16">
        <f t="shared" si="4"/>
        <v>0</v>
      </c>
      <c r="O50" s="16">
        <f t="shared" si="4"/>
        <v>7</v>
      </c>
      <c r="P50" s="16">
        <f t="shared" si="4"/>
        <v>68</v>
      </c>
      <c r="Q50" s="16">
        <f t="shared" si="4"/>
        <v>0</v>
      </c>
      <c r="R50" s="16">
        <f t="shared" si="4"/>
        <v>0</v>
      </c>
      <c r="S50" s="16">
        <f t="shared" si="4"/>
        <v>6</v>
      </c>
      <c r="T50" s="16">
        <f t="shared" si="4"/>
        <v>69</v>
      </c>
      <c r="U50" s="16">
        <f t="shared" si="4"/>
        <v>1</v>
      </c>
      <c r="V50" s="42">
        <f t="shared" si="4"/>
        <v>0</v>
      </c>
      <c r="W50" s="26"/>
      <c r="X50" s="11" t="s">
        <v>20</v>
      </c>
      <c r="Y50" s="11" t="s">
        <v>20</v>
      </c>
      <c r="Z50" s="11" t="s">
        <v>20</v>
      </c>
      <c r="AA50" s="43" t="s">
        <v>18</v>
      </c>
      <c r="AB50" s="46">
        <f>SUM(AD13:AD44)</f>
        <v>0</v>
      </c>
      <c r="AC50" s="71"/>
      <c r="AD50" s="46"/>
    </row>
    <row r="51" spans="28:30" ht="12.75">
      <c r="AB51" s="56" t="s">
        <v>73</v>
      </c>
      <c r="AC51" s="56"/>
      <c r="AD51" s="56"/>
    </row>
    <row r="53" spans="7:22" s="3" customFormat="1" ht="15.75"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</row>
    <row r="54" spans="4:22" s="1" customFormat="1" ht="13.5" customHeight="1">
      <c r="D54" s="47" t="s">
        <v>75</v>
      </c>
      <c r="E54" s="58"/>
      <c r="F54" s="47"/>
      <c r="G54" s="47"/>
      <c r="H54" s="48"/>
      <c r="I54" s="111" t="s">
        <v>74</v>
      </c>
      <c r="J54" s="111"/>
      <c r="K54" s="49"/>
      <c r="L54" s="50"/>
      <c r="M54" s="50"/>
      <c r="N54" s="49"/>
      <c r="O54" s="49"/>
      <c r="P54" s="49"/>
      <c r="Q54" s="49"/>
      <c r="R54" s="49"/>
      <c r="S54" s="99"/>
      <c r="T54" s="99"/>
      <c r="U54" s="99"/>
      <c r="V54" s="99"/>
    </row>
    <row r="55" spans="6:8" ht="12.75">
      <c r="F55" s="51" t="s">
        <v>68</v>
      </c>
      <c r="G55" s="51"/>
      <c r="H55" s="51"/>
    </row>
    <row r="57" spans="1:27" s="5" customFormat="1" ht="28.5" customHeight="1" hidden="1">
      <c r="A57" s="110" t="s">
        <v>19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</row>
    <row r="58" ht="3" customHeight="1"/>
  </sheetData>
  <sheetProtection/>
  <mergeCells count="41">
    <mergeCell ref="K9:K11"/>
    <mergeCell ref="H5:U5"/>
    <mergeCell ref="A57:AA57"/>
    <mergeCell ref="E9:E11"/>
    <mergeCell ref="S54:V54"/>
    <mergeCell ref="W8:W11"/>
    <mergeCell ref="I54:J54"/>
    <mergeCell ref="B9:B11"/>
    <mergeCell ref="A9:A11"/>
    <mergeCell ref="B48:G48"/>
    <mergeCell ref="B49:G49"/>
    <mergeCell ref="M10:M11"/>
    <mergeCell ref="A2:AA2"/>
    <mergeCell ref="X8:Z9"/>
    <mergeCell ref="AA8:AA11"/>
    <mergeCell ref="Z10:Z11"/>
    <mergeCell ref="Y10:Y11"/>
    <mergeCell ref="I3:S3"/>
    <mergeCell ref="F9:F11"/>
    <mergeCell ref="N10:P10"/>
    <mergeCell ref="M9:U9"/>
    <mergeCell ref="B50:G50"/>
    <mergeCell ref="H6:U6"/>
    <mergeCell ref="G9:G11"/>
    <mergeCell ref="X10:X11"/>
    <mergeCell ref="L9:L11"/>
    <mergeCell ref="J9:J11"/>
    <mergeCell ref="I9:I11"/>
    <mergeCell ref="A8:I8"/>
    <mergeCell ref="J8:V8"/>
    <mergeCell ref="C9:C11"/>
    <mergeCell ref="A46:G46"/>
    <mergeCell ref="D9:D11"/>
    <mergeCell ref="G53:L53"/>
    <mergeCell ref="M53:R53"/>
    <mergeCell ref="S53:V53"/>
    <mergeCell ref="U10:U11"/>
    <mergeCell ref="V9:V11"/>
    <mergeCell ref="H9:H11"/>
    <mergeCell ref="Q10:T10"/>
    <mergeCell ref="B47:G47"/>
  </mergeCells>
  <printOptions/>
  <pageMargins left="0.3937007874015748" right="0.31496062992125984" top="0.984251968503937" bottom="0.31496062992125984" header="0.1968503937007874" footer="0.1968503937007874"/>
  <pageSetup fitToHeight="0" fitToWidth="1" horizontalDpi="600" verticalDpi="600" orientation="landscape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Vakulenko</dc:creator>
  <cp:keywords/>
  <dc:description/>
  <cp:lastModifiedBy>Дубовский Сергей Михайлович</cp:lastModifiedBy>
  <cp:lastPrinted>2022-02-25T11:57:48Z</cp:lastPrinted>
  <dcterms:created xsi:type="dcterms:W3CDTF">2017-04-14T05:43:18Z</dcterms:created>
  <dcterms:modified xsi:type="dcterms:W3CDTF">2022-03-10T05:45:24Z</dcterms:modified>
  <cp:category/>
  <cp:version/>
  <cp:contentType/>
  <cp:contentStatus/>
</cp:coreProperties>
</file>